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PJSCR_MSA\BUR_DIR\07_R_INFORM\310_GEST_formulaire\Maison\RI\"/>
    </mc:Choice>
  </mc:AlternateContent>
  <bookViews>
    <workbookView xWindow="0" yWindow="0" windowWidth="28800" windowHeight="11796"/>
  </bookViews>
  <sheets>
    <sheet name="Demande rembours. formation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J17" i="1" l="1"/>
  <c r="K17" i="1" s="1"/>
  <c r="J14" i="1"/>
  <c r="K14" i="1" s="1"/>
  <c r="J11" i="1"/>
  <c r="K11" i="1" s="1"/>
  <c r="Q11" i="1" l="1"/>
  <c r="O22" i="1"/>
  <c r="K12" i="1"/>
  <c r="K19" i="1" l="1"/>
  <c r="K16" i="1"/>
  <c r="K22" i="1" l="1"/>
  <c r="K13" i="1"/>
  <c r="K15" i="1" s="1"/>
  <c r="Q14" i="1"/>
  <c r="Q17" i="1"/>
  <c r="K18" i="1" l="1"/>
  <c r="M22" i="1"/>
  <c r="P22" i="1" l="1"/>
  <c r="N22" i="1"/>
  <c r="L22" i="1"/>
  <c r="H22" i="1"/>
  <c r="G22" i="1"/>
  <c r="Q22" i="1" l="1"/>
</calcChain>
</file>

<file path=xl/sharedStrings.xml><?xml version="1.0" encoding="utf-8"?>
<sst xmlns="http://schemas.openxmlformats.org/spreadsheetml/2006/main" count="88" uniqueCount="80">
  <si>
    <t>Formation continue et perfectionnement 
(ressources intermédiaires et ressources de type familial)</t>
  </si>
  <si>
    <t xml:space="preserve">Nom de la ressource : </t>
  </si>
  <si>
    <t>Intervenant qualité :</t>
  </si>
  <si>
    <t xml:space="preserve">Adresse : </t>
  </si>
  <si>
    <t xml:space="preserve">Date d'autorisation : </t>
  </si>
  <si>
    <t xml:space="preserve">No téléphone : </t>
  </si>
  <si>
    <t xml:space="preserve">Programme - service : </t>
  </si>
  <si>
    <t xml:space="preserve">             </t>
  </si>
  <si>
    <t xml:space="preserve">Association : </t>
  </si>
  <si>
    <t>DATE
(aaaa-mm-jj)</t>
  </si>
  <si>
    <t># FORMATION</t>
  </si>
  <si>
    <t xml:space="preserve">                     DESCRIPTION
1. Adresse de départ et d'arrivée
2. Durée de la formation</t>
  </si>
  <si>
    <t>FRAIS D'INSCRIPTION</t>
  </si>
  <si>
    <t>MATÉRIEL DIDACTIQUE</t>
  </si>
  <si>
    <t>KM (aller-retour)*</t>
  </si>
  <si>
    <t>TOTAL $</t>
  </si>
  <si>
    <t>STAT. PÉAGES*</t>
  </si>
  <si>
    <t>REPAS*</t>
  </si>
  <si>
    <t>FRAIS DE REMPL.</t>
  </si>
  <si>
    <t>FRAIS DE SÉJOUR*</t>
  </si>
  <si>
    <t>AUTRES DÉPENSES</t>
  </si>
  <si>
    <t>TOTAL</t>
  </si>
  <si>
    <t xml:space="preserve">1- De : </t>
  </si>
  <si>
    <t xml:space="preserve">     À : </t>
  </si>
  <si>
    <t xml:space="preserve">2- Durée : </t>
  </si>
  <si>
    <t>TOTAL km</t>
  </si>
  <si>
    <t>TAUX</t>
  </si>
  <si>
    <r>
      <rPr>
        <b/>
        <sz val="10"/>
        <color theme="1"/>
        <rFont val="Calibri"/>
        <family val="2"/>
        <scheme val="minor"/>
      </rPr>
      <t>Réservé à l'usage du responsable RI-RTF</t>
    </r>
    <r>
      <rPr>
        <b/>
        <sz val="9"/>
        <color theme="1"/>
        <rFont val="Calibri"/>
        <family val="2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>Je déclare que les renseignements fournis sont véridiques :</t>
    </r>
  </si>
  <si>
    <t>Nom en lettres moulées</t>
  </si>
  <si>
    <t>Signature</t>
  </si>
  <si>
    <t>Date</t>
  </si>
  <si>
    <t>Réservé à l'usage de l'établissement :</t>
  </si>
  <si>
    <t xml:space="preserve">Vérifié par l'intervenant (lettres moulées) </t>
  </si>
  <si>
    <t xml:space="preserve">Nom du chef (lettres moulées) </t>
  </si>
  <si>
    <t>Signature du chef</t>
  </si>
  <si>
    <r>
      <t>Formations autorisées par tous les programmes</t>
    </r>
    <r>
      <rPr>
        <b/>
        <sz val="9"/>
        <color theme="1"/>
        <rFont val="Calibri"/>
        <family val="2"/>
        <scheme val="minor"/>
      </rPr>
      <t xml:space="preserve"> : </t>
    </r>
  </si>
  <si>
    <r>
      <t>Formations autorisées au Progamme jeunesse et DPJ</t>
    </r>
    <r>
      <rPr>
        <b/>
        <sz val="9"/>
        <color theme="1"/>
        <rFont val="Calibri"/>
        <family val="2"/>
        <scheme val="minor"/>
      </rPr>
      <t xml:space="preserve"> : </t>
    </r>
  </si>
  <si>
    <r>
      <t>Formations autorisées autres programmes</t>
    </r>
    <r>
      <rPr>
        <b/>
        <sz val="9"/>
        <color theme="1"/>
        <rFont val="Calibri"/>
        <family val="2"/>
        <scheme val="minor"/>
      </rPr>
      <t xml:space="preserve"> :  </t>
    </r>
  </si>
  <si>
    <t xml:space="preserve">Formation 1 : </t>
  </si>
  <si>
    <t>RCR et secourisme général</t>
  </si>
  <si>
    <t xml:space="preserve">Formation 8 : </t>
  </si>
  <si>
    <t>Développement de l'enfant et de l'adolescent</t>
  </si>
  <si>
    <t xml:space="preserve">Formation 13 : </t>
  </si>
  <si>
    <t>Approche positive (DI-TSA-DP)</t>
  </si>
  <si>
    <r>
      <rPr>
        <b/>
        <sz val="9"/>
        <color theme="1"/>
        <rFont val="Calibri"/>
        <family val="2"/>
        <scheme val="minor"/>
      </rPr>
      <t>Formation 2 :</t>
    </r>
    <r>
      <rPr>
        <sz val="9"/>
        <color theme="1"/>
        <rFont val="Calibri"/>
        <family val="2"/>
        <scheme val="minor"/>
      </rPr>
      <t xml:space="preserve"> </t>
    </r>
  </si>
  <si>
    <t>Instrument de classification</t>
  </si>
  <si>
    <t xml:space="preserve">Formation 9 : </t>
  </si>
  <si>
    <t>L'enfant et la famille au cœur des conflits de loyauté</t>
  </si>
  <si>
    <t xml:space="preserve">Formation 14 : </t>
  </si>
  <si>
    <t xml:space="preserve">Formation 3 : </t>
  </si>
  <si>
    <t>Cadre de référence RI-RTF</t>
  </si>
  <si>
    <t xml:space="preserve">Formation 10 : </t>
  </si>
  <si>
    <t>L'attachement et ses implications cliniques en milieu de placement</t>
  </si>
  <si>
    <t xml:space="preserve">Formation 15 : </t>
  </si>
  <si>
    <t>OMEGA ou ITCA</t>
  </si>
  <si>
    <t xml:space="preserve">Formation 4 : </t>
  </si>
  <si>
    <t>Rencontre d'information-formation entre l'établissement et ses ressources</t>
  </si>
  <si>
    <t xml:space="preserve">Formation 11 : </t>
  </si>
  <si>
    <t>La santé mentale et les troubles mentaux : hyperactivité (TDA / TDAH)</t>
  </si>
  <si>
    <t xml:space="preserve">Formation 12 : </t>
  </si>
  <si>
    <t>SOCEN</t>
  </si>
  <si>
    <t xml:space="preserve">Formation 17 : </t>
  </si>
  <si>
    <t>Autre (tous les programmes - préautorisation exigée)</t>
  </si>
  <si>
    <t xml:space="preserve">Formation 5 : </t>
  </si>
  <si>
    <t>Gestion des risques en sécurité incendie (GRSI)</t>
  </si>
  <si>
    <t xml:space="preserve">Formation 18 : </t>
  </si>
  <si>
    <t>La santé mentale et les troubles mentaux : les troubles anxieux</t>
  </si>
  <si>
    <t xml:space="preserve">Formation 6 : </t>
  </si>
  <si>
    <t>MAPAQ</t>
  </si>
  <si>
    <t xml:space="preserve">Formation 19 : </t>
  </si>
  <si>
    <t xml:space="preserve">Comportements sexuels problématiques et le dévoilement de violence sexuelle en milieu d’accueil </t>
  </si>
  <si>
    <t>Formation 20:</t>
  </si>
  <si>
    <t>Déclaration des évènements indésirables survenus lors de soins et de services (DI-TSA)</t>
  </si>
  <si>
    <t xml:space="preserve">Formation 7 : </t>
  </si>
  <si>
    <t>Activités de soins confiées aux aides-soignants selon les articles 39.7 et 39.8 du Code des professisons (projet de Loi 90)</t>
  </si>
  <si>
    <t>PDSB (DI-TSA-DP)</t>
  </si>
  <si>
    <t>0,645$/km</t>
  </si>
  <si>
    <r>
      <t xml:space="preserve">1 Conseil du trésor (2025). </t>
    </r>
    <r>
      <rPr>
        <i/>
        <sz val="8"/>
        <color theme="1"/>
        <rFont val="Calibri"/>
        <family val="2"/>
        <scheme val="minor"/>
      </rPr>
      <t>Directive sur les frais remboursables lors d'un déplacement et autres frais inhérents</t>
    </r>
    <r>
      <rPr>
        <sz val="8"/>
        <color theme="1"/>
        <rFont val="Calibri"/>
        <family val="2"/>
        <scheme val="minor"/>
      </rPr>
      <t>. Recueil des politiques de gestions (vol. 6, ch. 1, suj. 1, pce. 11). Gouvernement du Québec. https://www.tresor.gouv.qc.ca/fileadmin/PDF/secretariat/Directive_frais_remboursables.pdf</t>
    </r>
  </si>
  <si>
    <r>
      <rPr>
        <vertAlign val="superscript"/>
        <sz val="8"/>
        <color theme="1"/>
        <rFont val="Calibri"/>
        <family val="2"/>
        <scheme val="minor"/>
      </rPr>
      <t xml:space="preserve">2 </t>
    </r>
    <r>
      <rPr>
        <sz val="8"/>
        <color theme="1"/>
        <rFont val="Calibri"/>
        <family val="2"/>
        <scheme val="minor"/>
      </rPr>
      <t xml:space="preserve">Ministère de la Santé et des Services Sociaux. (2025). Circulaire 2025-019 (codifié 02-01-22-07), Directive ministérielles et Manuel de gestion financière, Gouvernement du Québec. https://g26.pub.msss.rtss.qc.ca/Formulaires/Circulaire/ConsCirculaire.aspx?enc=Q3al88wWJ/o=  </t>
    </r>
  </si>
  <si>
    <r>
      <t>* Selon les montants prévus à la Directive sur les frais remboursables lors d'un déplacement et autres frais inhérents, du Conseil du trésor. Toutes les dépenses doivent être accompagnées des pièces justificatives requises. Pour le kilométrage : 16,13$</t>
    </r>
    <r>
      <rPr>
        <b/>
        <i/>
        <vertAlign val="superscript"/>
        <sz val="11"/>
        <color theme="1"/>
        <rFont val="Calibri"/>
        <family val="2"/>
        <scheme val="minor"/>
      </rPr>
      <t>1</t>
    </r>
    <r>
      <rPr>
        <b/>
        <i/>
        <sz val="11"/>
        <color theme="1"/>
        <rFont val="Calibri"/>
        <family val="2"/>
        <scheme val="minor"/>
      </rPr>
      <t xml:space="preserve"> minimum ou 0,645$/km</t>
    </r>
    <r>
      <rPr>
        <b/>
        <i/>
        <vertAlign val="super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</si>
</sst>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4" borderId="0" xfId="0" applyFill="1"/>
    <xf numFmtId="44" fontId="2" fillId="5" borderId="11" xfId="0" applyNumberFormat="1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/>
    <xf numFmtId="0" fontId="3" fillId="7" borderId="8" xfId="0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44" fontId="3" fillId="5" borderId="11" xfId="0" applyNumberFormat="1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44" fontId="3" fillId="5" borderId="5" xfId="0" applyNumberFormat="1" applyFont="1" applyFill="1" applyBorder="1" applyAlignment="1">
      <alignment horizontal="center" vertical="center" wrapText="1"/>
    </xf>
    <xf numFmtId="44" fontId="3" fillId="5" borderId="7" xfId="0" applyNumberFormat="1" applyFont="1" applyFill="1" applyBorder="1" applyAlignment="1">
      <alignment horizontal="center" vertical="center" wrapText="1"/>
    </xf>
    <xf numFmtId="44" fontId="0" fillId="5" borderId="7" xfId="0" applyNumberFormat="1" applyFill="1" applyBorder="1" applyAlignment="1">
      <alignment horizontal="center" vertical="center" wrapText="1"/>
    </xf>
    <xf numFmtId="44" fontId="2" fillId="4" borderId="8" xfId="0" applyNumberFormat="1" applyFont="1" applyFill="1" applyBorder="1" applyAlignment="1">
      <alignment horizontal="center" vertical="center" wrapText="1"/>
    </xf>
    <xf numFmtId="44" fontId="2" fillId="4" borderId="1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44" fontId="2" fillId="5" borderId="19" xfId="0" applyNumberFormat="1" applyFont="1" applyFill="1" applyBorder="1" applyAlignment="1">
      <alignment horizontal="center" vertical="center" wrapText="1"/>
    </xf>
    <xf numFmtId="44" fontId="5" fillId="4" borderId="16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4" fontId="3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44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3" fillId="4" borderId="9" xfId="0" applyFont="1" applyFill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5" fillId="2" borderId="11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/>
    <xf numFmtId="44" fontId="2" fillId="4" borderId="10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0" xfId="0" applyFont="1" applyFill="1" applyAlignment="1">
      <alignment horizontal="left" vertical="top"/>
    </xf>
    <xf numFmtId="0" fontId="2" fillId="4" borderId="15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0" fontId="6" fillId="0" borderId="0" xfId="0" applyFont="1" applyAlignment="1"/>
    <xf numFmtId="4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/>
    <xf numFmtId="4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44" fontId="3" fillId="6" borderId="12" xfId="0" applyNumberFormat="1" applyFont="1" applyFill="1" applyBorder="1" applyAlignment="1">
      <alignment horizontal="center" vertical="center"/>
    </xf>
    <xf numFmtId="44" fontId="3" fillId="6" borderId="13" xfId="0" applyNumberFormat="1" applyFont="1" applyFill="1" applyBorder="1" applyAlignment="1">
      <alignment horizontal="center" vertical="center"/>
    </xf>
    <xf numFmtId="44" fontId="3" fillId="6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14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ustomXml" Target="../ink/ink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</xdr:row>
          <xdr:rowOff>7620</xdr:rowOff>
        </xdr:from>
        <xdr:to>
          <xdr:col>6</xdr:col>
          <xdr:colOff>861060</xdr:colOff>
          <xdr:row>6</xdr:row>
          <xdr:rowOff>60960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ADREQ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</xdr:row>
          <xdr:rowOff>7620</xdr:rowOff>
        </xdr:from>
        <xdr:to>
          <xdr:col>5</xdr:col>
          <xdr:colOff>137160</xdr:colOff>
          <xdr:row>6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ARIHQ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5</xdr:row>
          <xdr:rowOff>22860</xdr:rowOff>
        </xdr:from>
        <xdr:to>
          <xdr:col>10</xdr:col>
          <xdr:colOff>114300</xdr:colOff>
          <xdr:row>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FSSS-CSN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4</xdr:row>
          <xdr:rowOff>7620</xdr:rowOff>
        </xdr:from>
        <xdr:to>
          <xdr:col>14</xdr:col>
          <xdr:colOff>106680</xdr:colOff>
          <xdr:row>5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Jeunesse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388620</xdr:colOff>
          <xdr:row>3</xdr:row>
          <xdr:rowOff>182880</xdr:rowOff>
        </xdr:from>
        <xdr:to>
          <xdr:col>15</xdr:col>
          <xdr:colOff>259080</xdr:colOff>
          <xdr:row>5</xdr:row>
          <xdr:rowOff>60960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SAPA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4</xdr:row>
          <xdr:rowOff>137160</xdr:rowOff>
        </xdr:from>
        <xdr:to>
          <xdr:col>13</xdr:col>
          <xdr:colOff>571500</xdr:colOff>
          <xdr:row>5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DPJ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381000</xdr:colOff>
          <xdr:row>4</xdr:row>
          <xdr:rowOff>137160</xdr:rowOff>
        </xdr:from>
        <xdr:to>
          <xdr:col>15</xdr:col>
          <xdr:colOff>373380</xdr:colOff>
          <xdr:row>5</xdr:row>
          <xdr:rowOff>175260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DI-TSA-DP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53340</xdr:colOff>
      <xdr:row>1</xdr:row>
      <xdr:rowOff>15240</xdr:rowOff>
    </xdr:from>
    <xdr:to>
      <xdr:col>1</xdr:col>
      <xdr:colOff>790687</xdr:colOff>
      <xdr:row>5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243840"/>
          <a:ext cx="1613647" cy="914400"/>
        </a:xfrm>
        <a:prstGeom prst="rect">
          <a:avLst/>
        </a:prstGeom>
      </xdr:spPr>
    </xdr:pic>
    <xdr:clientData/>
  </xdr:twoCellAnchor>
  <xdr:twoCellAnchor>
    <xdr:from>
      <xdr:col>12</xdr:col>
      <xdr:colOff>342840</xdr:colOff>
      <xdr:row>0</xdr:row>
      <xdr:rowOff>167460</xdr:rowOff>
    </xdr:from>
    <xdr:to>
      <xdr:col>12</xdr:col>
      <xdr:colOff>343200</xdr:colOff>
      <xdr:row>0</xdr:row>
      <xdr:rowOff>167820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14:cNvPr>
            <xdr14:cNvContentPartPr/>
          </xdr14:nvContentPartPr>
          <xdr14:nvPr macro=""/>
          <xdr14:xfrm>
            <a:off x="8115240" y="167460"/>
            <a:ext cx="360" cy="360"/>
          </xdr14:xfrm>
        </xdr:contentPart>
      </mc:Choice>
      <mc:Fallback xmlns="">
        <xdr:pic>
          <xdr:nvPicPr>
            <xdr:cNvPr id="3" name="Encre 2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100120" y="152340"/>
              <a:ext cx="30600" cy="30600"/>
            </a:xfrm>
            <a:prstGeom prst="rect">
              <a:avLst/>
            </a:prstGeom>
          </xdr:spPr>
        </xdr:pic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</xdr:row>
          <xdr:rowOff>175260</xdr:rowOff>
        </xdr:from>
        <xdr:to>
          <xdr:col>6</xdr:col>
          <xdr:colOff>845820</xdr:colOff>
          <xdr:row>6</xdr:row>
          <xdr:rowOff>182880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FRIJQ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5</xdr:row>
          <xdr:rowOff>22860</xdr:rowOff>
        </xdr:from>
        <xdr:to>
          <xdr:col>5</xdr:col>
          <xdr:colOff>137160</xdr:colOff>
          <xdr:row>6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FFARIQ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792480</xdr:colOff>
          <xdr:row>6</xdr:row>
          <xdr:rowOff>0</xdr:rowOff>
        </xdr:from>
        <xdr:to>
          <xdr:col>8</xdr:col>
          <xdr:colOff>68580</xdr:colOff>
          <xdr:row>6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RESSAQ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792480</xdr:colOff>
          <xdr:row>5</xdr:row>
          <xdr:rowOff>22860</xdr:rowOff>
        </xdr:from>
        <xdr:to>
          <xdr:col>7</xdr:col>
          <xdr:colOff>655320</xdr:colOff>
          <xdr:row>6</xdr:row>
          <xdr:rowOff>45720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fr-CA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SRAA-CSD</a:t>
              </a:r>
            </a:p>
          </xdr:txBody>
        </xdr:sp>
        <xdr:clientData/>
      </xdr:twoCellAnchor>
    </mc:Choice>
    <mc:Fallback/>
  </mc:AlternateContent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400" max="1920" units="cm"/>
          <inkml:channel name="Y" type="integer" min="-639" max="1080" units="cm"/>
          <inkml:channel name="T" type="integer" max="2.14748E9" units="dev"/>
        </inkml:traceFormat>
        <inkml:channelProperties>
          <inkml:channelProperty channel="X" name="resolution" value="146.93878" units="1/cm"/>
          <inkml:channelProperty channel="Y" name="resolution" value="104.18182" units="1/cm"/>
          <inkml:channelProperty channel="T" name="resolution" value="1" units="1/dev"/>
        </inkml:channelProperties>
      </inkml:inkSource>
      <inkml:timestamp xml:id="ts0" timeString="2025-01-20T20:05:26.497"/>
    </inkml:context>
    <inkml:brush xml:id="br0">
      <inkml:brushProperty name="width" value="0.08333" units="cm"/>
      <inkml:brushProperty name="height" value="0.08333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R43"/>
  <sheetViews>
    <sheetView showZeros="0" tabSelected="1" zoomScaleNormal="100" workbookViewId="0">
      <selection activeCell="H17" sqref="H17:H19"/>
    </sheetView>
  </sheetViews>
  <sheetFormatPr baseColWidth="10" defaultColWidth="11.44140625" defaultRowHeight="14.4" x14ac:dyDescent="0.3"/>
  <cols>
    <col min="1" max="1" width="12.6640625" customWidth="1"/>
    <col min="2" max="2" width="12" customWidth="1"/>
    <col min="3" max="3" width="9" customWidth="1"/>
    <col min="4" max="4" width="10.6640625" customWidth="1"/>
    <col min="5" max="5" width="9.33203125" customWidth="1"/>
    <col min="6" max="6" width="2.33203125" customWidth="1"/>
    <col min="7" max="7" width="13.33203125" customWidth="1"/>
    <col min="8" max="8" width="11.6640625" customWidth="1"/>
    <col min="9" max="9" width="11.5546875" customWidth="1"/>
    <col min="10" max="10" width="8.5546875" hidden="1" customWidth="1"/>
    <col min="11" max="11" width="10.33203125" customWidth="1"/>
    <col min="12" max="12" width="11" customWidth="1"/>
    <col min="13" max="13" width="10.88671875" customWidth="1"/>
    <col min="14" max="15" width="11.44140625" customWidth="1"/>
    <col min="16" max="16" width="11" customWidth="1"/>
    <col min="17" max="17" width="10.6640625" customWidth="1"/>
  </cols>
  <sheetData>
    <row r="1" spans="1:17" ht="18" customHeight="1" x14ac:dyDescent="0.3">
      <c r="A1" s="87"/>
      <c r="B1" s="88"/>
      <c r="C1" s="70" t="s">
        <v>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</row>
    <row r="2" spans="1:17" ht="16.95" customHeight="1" x14ac:dyDescent="0.3">
      <c r="A2" s="87"/>
      <c r="B2" s="88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5"/>
    </row>
    <row r="3" spans="1:17" ht="15" customHeight="1" x14ac:dyDescent="0.3">
      <c r="A3" s="87"/>
      <c r="B3" s="88"/>
      <c r="C3" s="98" t="s">
        <v>1</v>
      </c>
      <c r="D3" s="98"/>
      <c r="E3" s="170"/>
      <c r="F3" s="170"/>
      <c r="G3" s="170"/>
      <c r="H3" s="170"/>
      <c r="I3" s="170"/>
      <c r="J3" s="10"/>
      <c r="K3" s="38" t="s">
        <v>2</v>
      </c>
      <c r="L3" s="38"/>
      <c r="M3" s="38"/>
      <c r="N3" s="165"/>
      <c r="O3" s="165"/>
      <c r="P3" s="165"/>
      <c r="Q3" s="166"/>
    </row>
    <row r="4" spans="1:17" ht="15" customHeight="1" x14ac:dyDescent="0.3">
      <c r="A4" s="87"/>
      <c r="B4" s="88"/>
      <c r="C4" s="68" t="s">
        <v>3</v>
      </c>
      <c r="D4" s="68"/>
      <c r="E4" s="171"/>
      <c r="F4" s="172"/>
      <c r="G4" s="172"/>
      <c r="H4" s="172"/>
      <c r="I4" s="173"/>
      <c r="J4" s="10"/>
      <c r="K4" s="39" t="s">
        <v>4</v>
      </c>
      <c r="L4" s="40"/>
      <c r="M4" s="41"/>
      <c r="N4" s="167"/>
      <c r="O4" s="168"/>
      <c r="P4" s="168"/>
      <c r="Q4" s="169"/>
    </row>
    <row r="5" spans="1:17" ht="14.4" customHeight="1" x14ac:dyDescent="0.3">
      <c r="A5" s="87"/>
      <c r="B5" s="88"/>
      <c r="C5" s="68" t="s">
        <v>5</v>
      </c>
      <c r="D5" s="68"/>
      <c r="E5" s="174"/>
      <c r="F5" s="174"/>
      <c r="G5" s="174"/>
      <c r="H5" s="174"/>
      <c r="I5" s="174"/>
      <c r="J5" s="10"/>
      <c r="K5" s="42" t="s">
        <v>6</v>
      </c>
      <c r="L5" s="43"/>
      <c r="M5" s="44"/>
      <c r="N5" s="48" t="s">
        <v>7</v>
      </c>
      <c r="O5" s="49"/>
      <c r="P5" s="49"/>
      <c r="Q5" s="50"/>
    </row>
    <row r="6" spans="1:17" x14ac:dyDescent="0.3">
      <c r="A6" s="87"/>
      <c r="B6" s="88"/>
      <c r="C6" s="76" t="s">
        <v>8</v>
      </c>
      <c r="D6" s="77"/>
      <c r="E6" s="80"/>
      <c r="F6" s="81"/>
      <c r="G6" s="81"/>
      <c r="H6" s="81"/>
      <c r="I6" s="82"/>
      <c r="J6" s="4"/>
      <c r="K6" s="45"/>
      <c r="L6" s="46"/>
      <c r="M6" s="47"/>
      <c r="N6" s="51"/>
      <c r="O6" s="52"/>
      <c r="P6" s="52"/>
      <c r="Q6" s="53"/>
    </row>
    <row r="7" spans="1:17" ht="17.399999999999999" customHeight="1" x14ac:dyDescent="0.3">
      <c r="A7" s="87"/>
      <c r="B7" s="88"/>
      <c r="C7" s="78"/>
      <c r="D7" s="79"/>
      <c r="E7" s="83"/>
      <c r="F7" s="84"/>
      <c r="G7" s="84"/>
      <c r="H7" s="85"/>
      <c r="I7" s="86"/>
      <c r="K7" s="89"/>
      <c r="L7" s="90"/>
      <c r="M7" s="90"/>
      <c r="N7" s="90"/>
      <c r="O7" s="90"/>
      <c r="P7" s="90"/>
      <c r="Q7" s="91"/>
    </row>
    <row r="8" spans="1:17" x14ac:dyDescent="0.3">
      <c r="A8" s="63" t="s">
        <v>9</v>
      </c>
      <c r="B8" s="63" t="s">
        <v>10</v>
      </c>
      <c r="C8" s="59" t="s">
        <v>11</v>
      </c>
      <c r="D8" s="60"/>
      <c r="E8" s="60"/>
      <c r="F8" s="60"/>
      <c r="G8" s="62" t="s">
        <v>12</v>
      </c>
      <c r="H8" s="64" t="s">
        <v>13</v>
      </c>
      <c r="I8" s="63" t="s">
        <v>14</v>
      </c>
      <c r="J8" s="21"/>
      <c r="K8" s="110" t="s">
        <v>15</v>
      </c>
      <c r="L8" s="108" t="s">
        <v>16</v>
      </c>
      <c r="M8" s="63" t="s">
        <v>17</v>
      </c>
      <c r="N8" s="63" t="s">
        <v>18</v>
      </c>
      <c r="O8" s="110" t="s">
        <v>19</v>
      </c>
      <c r="P8" s="63" t="s">
        <v>20</v>
      </c>
      <c r="Q8" s="107" t="s">
        <v>21</v>
      </c>
    </row>
    <row r="9" spans="1:17" ht="15" customHeight="1" x14ac:dyDescent="0.3">
      <c r="A9" s="63"/>
      <c r="B9" s="63"/>
      <c r="C9" s="61"/>
      <c r="D9" s="61"/>
      <c r="E9" s="61"/>
      <c r="F9" s="61"/>
      <c r="G9" s="63"/>
      <c r="H9" s="64"/>
      <c r="I9" s="65"/>
      <c r="J9" s="16"/>
      <c r="K9" s="111"/>
      <c r="L9" s="109"/>
      <c r="M9" s="63"/>
      <c r="N9" s="63"/>
      <c r="O9" s="111"/>
      <c r="P9" s="63"/>
      <c r="Q9" s="107"/>
    </row>
    <row r="10" spans="1:17" ht="13.5" customHeight="1" x14ac:dyDescent="0.3">
      <c r="A10" s="63"/>
      <c r="B10" s="63"/>
      <c r="C10" s="61"/>
      <c r="D10" s="61"/>
      <c r="E10" s="61"/>
      <c r="F10" s="61"/>
      <c r="G10" s="63"/>
      <c r="H10" s="64"/>
      <c r="I10" s="66"/>
      <c r="J10" s="16"/>
      <c r="K10" s="111"/>
      <c r="L10" s="109"/>
      <c r="M10" s="63"/>
      <c r="N10" s="63"/>
      <c r="O10" s="62"/>
      <c r="P10" s="63"/>
      <c r="Q10" s="107"/>
    </row>
    <row r="11" spans="1:17" s="1" customFormat="1" ht="15" customHeight="1" x14ac:dyDescent="0.3">
      <c r="A11" s="115"/>
      <c r="B11" s="112"/>
      <c r="C11" s="5" t="s">
        <v>22</v>
      </c>
      <c r="D11" s="56"/>
      <c r="E11" s="57"/>
      <c r="F11" s="58"/>
      <c r="G11" s="35"/>
      <c r="H11" s="119"/>
      <c r="I11" s="67"/>
      <c r="J11" s="69">
        <f>I11*0.595</f>
        <v>0</v>
      </c>
      <c r="K11" s="104">
        <f>IF(AND(J11&gt;0,J11&lt;15.88),15.88,(I11*0.635))</f>
        <v>0</v>
      </c>
      <c r="L11" s="95"/>
      <c r="M11" s="35"/>
      <c r="N11" s="35"/>
      <c r="O11" s="35"/>
      <c r="P11" s="35"/>
      <c r="Q11" s="104">
        <f>SUM(G11:H13)+SUM(L11:P13)</f>
        <v>0</v>
      </c>
    </row>
    <row r="12" spans="1:17" s="1" customFormat="1" ht="15" customHeight="1" x14ac:dyDescent="0.3">
      <c r="A12" s="116"/>
      <c r="B12" s="113"/>
      <c r="C12" s="5" t="s">
        <v>23</v>
      </c>
      <c r="D12" s="56"/>
      <c r="E12" s="57"/>
      <c r="F12" s="58"/>
      <c r="G12" s="36"/>
      <c r="H12" s="120"/>
      <c r="I12" s="67"/>
      <c r="J12" s="69"/>
      <c r="K12" s="105">
        <f>IF(AND(K10&gt;0,K10&lt;13),13,(K7*0.52))</f>
        <v>0</v>
      </c>
      <c r="L12" s="96"/>
      <c r="M12" s="36"/>
      <c r="N12" s="36"/>
      <c r="O12" s="36"/>
      <c r="P12" s="36"/>
      <c r="Q12" s="105"/>
    </row>
    <row r="13" spans="1:17" s="1" customFormat="1" ht="15" customHeight="1" x14ac:dyDescent="0.3">
      <c r="A13" s="117"/>
      <c r="B13" s="114"/>
      <c r="C13" s="5" t="s">
        <v>24</v>
      </c>
      <c r="D13" s="56"/>
      <c r="E13" s="57"/>
      <c r="F13" s="58"/>
      <c r="G13" s="37"/>
      <c r="H13" s="121"/>
      <c r="I13" s="67"/>
      <c r="J13" s="69"/>
      <c r="K13" s="106" t="e">
        <f>IF(AND(K11&gt;0,K11&lt;13),13,(K8*0.52))</f>
        <v>#VALUE!</v>
      </c>
      <c r="L13" s="97"/>
      <c r="M13" s="37"/>
      <c r="N13" s="37"/>
      <c r="O13" s="37"/>
      <c r="P13" s="37"/>
      <c r="Q13" s="106"/>
    </row>
    <row r="14" spans="1:17" s="1" customFormat="1" ht="15" customHeight="1" x14ac:dyDescent="0.3">
      <c r="A14" s="115"/>
      <c r="B14" s="112"/>
      <c r="C14" s="5" t="s">
        <v>22</v>
      </c>
      <c r="D14" s="56"/>
      <c r="E14" s="57"/>
      <c r="F14" s="58"/>
      <c r="G14" s="99"/>
      <c r="H14" s="100"/>
      <c r="I14" s="67"/>
      <c r="J14" s="69">
        <f>I14*0.595</f>
        <v>0</v>
      </c>
      <c r="K14" s="104">
        <f>IF(AND(J14&gt;0,J14&lt;15.88),15.88,(I14*0.635))</f>
        <v>0</v>
      </c>
      <c r="L14" s="118"/>
      <c r="M14" s="35"/>
      <c r="N14" s="99"/>
      <c r="O14" s="35"/>
      <c r="P14" s="99"/>
      <c r="Q14" s="104">
        <f>SUM(G14:H16)+SUM(L14:P16)</f>
        <v>0</v>
      </c>
    </row>
    <row r="15" spans="1:17" ht="15" customHeight="1" x14ac:dyDescent="0.3">
      <c r="A15" s="116"/>
      <c r="B15" s="113"/>
      <c r="C15" s="5" t="s">
        <v>23</v>
      </c>
      <c r="D15" s="56"/>
      <c r="E15" s="57"/>
      <c r="F15" s="58"/>
      <c r="G15" s="99"/>
      <c r="H15" s="100"/>
      <c r="I15" s="67"/>
      <c r="J15" s="69"/>
      <c r="K15" s="105" t="e">
        <f>IF(AND(K13&gt;0,K13&lt;13),13,(K10*0.52))</f>
        <v>#VALUE!</v>
      </c>
      <c r="L15" s="118"/>
      <c r="M15" s="36"/>
      <c r="N15" s="99"/>
      <c r="O15" s="36"/>
      <c r="P15" s="99"/>
      <c r="Q15" s="105"/>
    </row>
    <row r="16" spans="1:17" ht="15" customHeight="1" x14ac:dyDescent="0.3">
      <c r="A16" s="117"/>
      <c r="B16" s="114"/>
      <c r="C16" s="5" t="s">
        <v>24</v>
      </c>
      <c r="D16" s="56"/>
      <c r="E16" s="57"/>
      <c r="F16" s="58"/>
      <c r="G16" s="99"/>
      <c r="H16" s="100"/>
      <c r="I16" s="67"/>
      <c r="J16" s="69"/>
      <c r="K16" s="106">
        <f>IF(AND(K14&gt;0,K14&lt;13),13,(K11*0.52))</f>
        <v>0</v>
      </c>
      <c r="L16" s="118"/>
      <c r="M16" s="37"/>
      <c r="N16" s="99"/>
      <c r="O16" s="37"/>
      <c r="P16" s="99"/>
      <c r="Q16" s="106"/>
    </row>
    <row r="17" spans="1:17" ht="15" customHeight="1" x14ac:dyDescent="0.3">
      <c r="A17" s="115"/>
      <c r="B17" s="112"/>
      <c r="C17" s="5" t="s">
        <v>22</v>
      </c>
      <c r="D17" s="56"/>
      <c r="E17" s="57"/>
      <c r="F17" s="58"/>
      <c r="G17" s="35"/>
      <c r="H17" s="119"/>
      <c r="I17" s="67"/>
      <c r="J17" s="69">
        <f>I17*0.595</f>
        <v>0</v>
      </c>
      <c r="K17" s="104">
        <f>IF(AND(J17&gt;0,J17&lt;15.88),15.88,(I17*0.635))</f>
        <v>0</v>
      </c>
      <c r="L17" s="95"/>
      <c r="M17" s="35"/>
      <c r="N17" s="35"/>
      <c r="O17" s="35"/>
      <c r="P17" s="35"/>
      <c r="Q17" s="104">
        <f>SUM(G17:H19)+SUM(L17:P19)</f>
        <v>0</v>
      </c>
    </row>
    <row r="18" spans="1:17" ht="15" customHeight="1" x14ac:dyDescent="0.3">
      <c r="A18" s="116"/>
      <c r="B18" s="113"/>
      <c r="C18" s="5" t="s">
        <v>23</v>
      </c>
      <c r="D18" s="56"/>
      <c r="E18" s="57"/>
      <c r="F18" s="58"/>
      <c r="G18" s="36"/>
      <c r="H18" s="120"/>
      <c r="I18" s="67"/>
      <c r="J18" s="69"/>
      <c r="K18" s="105" t="e">
        <f>IF(AND(K16&gt;0,K16&lt;13),13,(K13*0.52))</f>
        <v>#VALUE!</v>
      </c>
      <c r="L18" s="96"/>
      <c r="M18" s="36"/>
      <c r="N18" s="36"/>
      <c r="O18" s="36"/>
      <c r="P18" s="36"/>
      <c r="Q18" s="105"/>
    </row>
    <row r="19" spans="1:17" ht="15" customHeight="1" x14ac:dyDescent="0.3">
      <c r="A19" s="117"/>
      <c r="B19" s="114"/>
      <c r="C19" s="5" t="s">
        <v>24</v>
      </c>
      <c r="D19" s="56"/>
      <c r="E19" s="57"/>
      <c r="F19" s="58"/>
      <c r="G19" s="37"/>
      <c r="H19" s="121"/>
      <c r="I19" s="67"/>
      <c r="J19" s="69"/>
      <c r="K19" s="106">
        <f>IF(AND(K17&gt;0,K17&lt;13),13,(K14*0.52))</f>
        <v>0</v>
      </c>
      <c r="L19" s="97"/>
      <c r="M19" s="37"/>
      <c r="N19" s="37"/>
      <c r="O19" s="37"/>
      <c r="P19" s="37"/>
      <c r="Q19" s="106"/>
    </row>
    <row r="20" spans="1:17" ht="15" customHeight="1" x14ac:dyDescent="0.3">
      <c r="A20" s="137" t="s">
        <v>25</v>
      </c>
      <c r="B20" s="137"/>
      <c r="C20" s="137"/>
      <c r="D20" s="137"/>
      <c r="E20" s="137"/>
      <c r="F20" s="137"/>
      <c r="G20" s="8"/>
      <c r="H20" s="11"/>
      <c r="I20" s="26">
        <f>SUM(I11+I14+I17)</f>
        <v>0</v>
      </c>
      <c r="J20" s="17"/>
      <c r="K20" s="12"/>
      <c r="L20" s="12"/>
      <c r="M20" s="8"/>
      <c r="N20" s="8"/>
      <c r="O20" s="8"/>
      <c r="P20" s="8"/>
      <c r="Q20" s="8"/>
    </row>
    <row r="21" spans="1:17" ht="15" customHeight="1" thickBot="1" x14ac:dyDescent="0.35">
      <c r="A21" s="128" t="s">
        <v>26</v>
      </c>
      <c r="B21" s="129"/>
      <c r="C21" s="129"/>
      <c r="D21" s="129"/>
      <c r="E21" s="129"/>
      <c r="F21" s="130"/>
      <c r="G21" s="11"/>
      <c r="H21" s="11"/>
      <c r="I21" s="25" t="s">
        <v>76</v>
      </c>
      <c r="J21" s="18"/>
      <c r="K21" s="22"/>
      <c r="L21" s="13"/>
      <c r="M21" s="2"/>
      <c r="N21" s="2"/>
      <c r="O21" s="2"/>
      <c r="P21" s="2"/>
      <c r="Q21" s="9"/>
    </row>
    <row r="22" spans="1:17" ht="15" customHeight="1" x14ac:dyDescent="0.3">
      <c r="A22" s="128" t="s">
        <v>21</v>
      </c>
      <c r="B22" s="129"/>
      <c r="C22" s="129"/>
      <c r="D22" s="129"/>
      <c r="E22" s="129"/>
      <c r="F22" s="130"/>
      <c r="G22" s="19">
        <f>SUM(G11:G19)</f>
        <v>0</v>
      </c>
      <c r="H22" s="14">
        <f>SUM(H11:H19)</f>
        <v>0</v>
      </c>
      <c r="I22" s="23"/>
      <c r="J22" s="24"/>
      <c r="K22" s="15">
        <f>K11+K14+K17</f>
        <v>0</v>
      </c>
      <c r="L22" s="15">
        <f>SUM(L11:L19)</f>
        <v>0</v>
      </c>
      <c r="M22" s="19">
        <f>SUM(M11:M19)</f>
        <v>0</v>
      </c>
      <c r="N22" s="19">
        <f>SUM(N11:N19)</f>
        <v>0</v>
      </c>
      <c r="O22" s="19">
        <f>SUM(O11:O19)</f>
        <v>0</v>
      </c>
      <c r="P22" s="19">
        <f>SUM(P11:P19)</f>
        <v>0</v>
      </c>
      <c r="Q22" s="3">
        <f>SUM(G22:P22)</f>
        <v>0</v>
      </c>
    </row>
    <row r="23" spans="1:17" ht="32.25" customHeight="1" x14ac:dyDescent="0.3">
      <c r="A23" s="101" t="s">
        <v>79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ht="18" customHeight="1" x14ac:dyDescent="0.3">
      <c r="A24" s="43" t="s">
        <v>27</v>
      </c>
      <c r="B24" s="43"/>
      <c r="C24" s="44"/>
      <c r="D24" s="149"/>
      <c r="E24" s="150"/>
      <c r="F24" s="150"/>
      <c r="G24" s="150"/>
      <c r="H24" s="151"/>
      <c r="I24" s="143"/>
      <c r="J24" s="144"/>
      <c r="K24" s="144"/>
      <c r="L24" s="144"/>
      <c r="M24" s="144"/>
      <c r="N24" s="144"/>
      <c r="O24" s="145"/>
      <c r="P24" s="143"/>
      <c r="Q24" s="145"/>
    </row>
    <row r="25" spans="1:17" ht="15.6" customHeight="1" x14ac:dyDescent="0.3">
      <c r="A25" s="139"/>
      <c r="B25" s="139"/>
      <c r="C25" s="140"/>
      <c r="D25" s="152"/>
      <c r="E25" s="153"/>
      <c r="F25" s="153"/>
      <c r="G25" s="153"/>
      <c r="H25" s="154"/>
      <c r="I25" s="146"/>
      <c r="J25" s="147"/>
      <c r="K25" s="147"/>
      <c r="L25" s="147"/>
      <c r="M25" s="147"/>
      <c r="N25" s="147"/>
      <c r="O25" s="148"/>
      <c r="P25" s="146"/>
      <c r="Q25" s="148"/>
    </row>
    <row r="26" spans="1:17" ht="23.4" customHeight="1" x14ac:dyDescent="0.3">
      <c r="A26" s="46"/>
      <c r="B26" s="46"/>
      <c r="C26" s="47"/>
      <c r="D26" s="133" t="s">
        <v>28</v>
      </c>
      <c r="E26" s="134"/>
      <c r="F26" s="134"/>
      <c r="G26" s="134"/>
      <c r="H26" s="135"/>
      <c r="I26" s="133" t="s">
        <v>29</v>
      </c>
      <c r="J26" s="134"/>
      <c r="K26" s="134"/>
      <c r="L26" s="134"/>
      <c r="M26" s="134"/>
      <c r="N26" s="134"/>
      <c r="O26" s="135"/>
      <c r="P26" s="138" t="s">
        <v>30</v>
      </c>
      <c r="Q26" s="138"/>
    </row>
    <row r="27" spans="1:17" x14ac:dyDescent="0.3">
      <c r="A27" s="122" t="s">
        <v>31</v>
      </c>
      <c r="B27" s="122"/>
      <c r="C27" s="122"/>
      <c r="D27" s="155"/>
      <c r="E27" s="156"/>
      <c r="F27" s="156"/>
      <c r="G27" s="156"/>
      <c r="H27" s="157"/>
      <c r="I27" s="155"/>
      <c r="J27" s="156"/>
      <c r="K27" s="156"/>
      <c r="L27" s="156"/>
      <c r="M27" s="157"/>
      <c r="N27" s="155"/>
      <c r="O27" s="157"/>
      <c r="P27" s="158"/>
      <c r="Q27" s="159"/>
    </row>
    <row r="28" spans="1:17" ht="20.399999999999999" customHeight="1" x14ac:dyDescent="0.3">
      <c r="A28" s="123"/>
      <c r="B28" s="123"/>
      <c r="C28" s="123"/>
      <c r="D28" s="160"/>
      <c r="E28" s="161"/>
      <c r="F28" s="161"/>
      <c r="G28" s="161"/>
      <c r="H28" s="162"/>
      <c r="I28" s="160"/>
      <c r="J28" s="161"/>
      <c r="K28" s="161"/>
      <c r="L28" s="161"/>
      <c r="M28" s="162"/>
      <c r="N28" s="160"/>
      <c r="O28" s="162"/>
      <c r="P28" s="163"/>
      <c r="Q28" s="164"/>
    </row>
    <row r="29" spans="1:17" s="31" customFormat="1" ht="22.2" customHeight="1" x14ac:dyDescent="0.3">
      <c r="A29" s="123"/>
      <c r="B29" s="123"/>
      <c r="C29" s="123"/>
      <c r="D29" s="124" t="s">
        <v>32</v>
      </c>
      <c r="E29" s="125"/>
      <c r="F29" s="125"/>
      <c r="G29" s="125"/>
      <c r="H29" s="126"/>
      <c r="I29" s="127" t="s">
        <v>33</v>
      </c>
      <c r="J29" s="127"/>
      <c r="K29" s="127"/>
      <c r="L29" s="127"/>
      <c r="M29" s="127"/>
      <c r="N29" s="124" t="s">
        <v>34</v>
      </c>
      <c r="O29" s="126"/>
      <c r="P29" s="124" t="s">
        <v>30</v>
      </c>
      <c r="Q29" s="126"/>
    </row>
    <row r="30" spans="1:17" ht="19.95" customHeight="1" x14ac:dyDescent="0.3">
      <c r="A30" s="94" t="s">
        <v>35</v>
      </c>
      <c r="B30" s="94"/>
      <c r="C30" s="94"/>
      <c r="D30" s="94"/>
      <c r="E30" s="94"/>
      <c r="F30" s="94" t="s">
        <v>36</v>
      </c>
      <c r="G30" s="94"/>
      <c r="H30" s="94"/>
      <c r="I30" s="94"/>
      <c r="J30" s="94"/>
      <c r="K30" s="94"/>
      <c r="L30" s="94"/>
      <c r="M30" s="94"/>
      <c r="N30" s="94" t="s">
        <v>37</v>
      </c>
      <c r="O30" s="94"/>
      <c r="P30" s="94"/>
      <c r="Q30" s="94"/>
    </row>
    <row r="31" spans="1:17" x14ac:dyDescent="0.3">
      <c r="A31" s="7" t="s">
        <v>38</v>
      </c>
      <c r="B31" s="54" t="s">
        <v>39</v>
      </c>
      <c r="C31" s="54"/>
      <c r="D31" s="54"/>
      <c r="E31" s="136"/>
      <c r="F31" s="92" t="s">
        <v>40</v>
      </c>
      <c r="G31" s="92"/>
      <c r="H31" s="54" t="s">
        <v>41</v>
      </c>
      <c r="I31" s="54"/>
      <c r="J31" s="54"/>
      <c r="K31" s="54"/>
      <c r="L31" s="54"/>
      <c r="M31" s="54"/>
      <c r="N31" s="7" t="s">
        <v>42</v>
      </c>
      <c r="O31" s="55" t="s">
        <v>43</v>
      </c>
      <c r="P31" s="55"/>
      <c r="Q31" s="55"/>
    </row>
    <row r="32" spans="1:17" x14ac:dyDescent="0.3">
      <c r="A32" s="6" t="s">
        <v>44</v>
      </c>
      <c r="B32" s="54" t="s">
        <v>45</v>
      </c>
      <c r="C32" s="54"/>
      <c r="D32" s="54"/>
      <c r="E32" s="136"/>
      <c r="F32" s="92" t="s">
        <v>46</v>
      </c>
      <c r="G32" s="92"/>
      <c r="H32" s="54" t="s">
        <v>47</v>
      </c>
      <c r="I32" s="54"/>
      <c r="J32" s="54"/>
      <c r="K32" s="54"/>
      <c r="L32" s="54"/>
      <c r="M32" s="54"/>
      <c r="N32" s="7" t="s">
        <v>48</v>
      </c>
      <c r="O32" s="55" t="s">
        <v>75</v>
      </c>
      <c r="P32" s="55"/>
      <c r="Q32" s="55"/>
    </row>
    <row r="33" spans="1:18" x14ac:dyDescent="0.3">
      <c r="A33" s="7" t="s">
        <v>49</v>
      </c>
      <c r="B33" s="54" t="s">
        <v>50</v>
      </c>
      <c r="C33" s="54"/>
      <c r="D33" s="54"/>
      <c r="E33" s="136"/>
      <c r="F33" s="33" t="s">
        <v>51</v>
      </c>
      <c r="G33" s="33"/>
      <c r="H33" s="93" t="s">
        <v>52</v>
      </c>
      <c r="I33" s="93"/>
      <c r="J33" s="93"/>
      <c r="K33" s="93"/>
      <c r="L33" s="93"/>
      <c r="M33" s="93"/>
      <c r="N33" s="7" t="s">
        <v>53</v>
      </c>
      <c r="O33" s="54" t="s">
        <v>54</v>
      </c>
      <c r="P33" s="54"/>
      <c r="Q33" s="54"/>
    </row>
    <row r="34" spans="1:18" ht="14.4" customHeight="1" x14ac:dyDescent="0.3">
      <c r="A34" s="141" t="s">
        <v>55</v>
      </c>
      <c r="B34" s="131" t="s">
        <v>56</v>
      </c>
      <c r="C34" s="131"/>
      <c r="D34" s="131"/>
      <c r="E34" s="131"/>
      <c r="F34" s="92" t="s">
        <v>57</v>
      </c>
      <c r="G34" s="92"/>
      <c r="H34" s="54" t="s">
        <v>58</v>
      </c>
      <c r="I34" s="54"/>
      <c r="J34" s="54"/>
      <c r="K34" s="54"/>
      <c r="L34" s="54"/>
      <c r="M34" s="54"/>
      <c r="N34" s="132" t="s">
        <v>61</v>
      </c>
      <c r="O34" s="131" t="s">
        <v>62</v>
      </c>
      <c r="P34" s="131"/>
      <c r="Q34" s="131"/>
    </row>
    <row r="35" spans="1:18" x14ac:dyDescent="0.3">
      <c r="A35" s="141"/>
      <c r="B35" s="131"/>
      <c r="C35" s="131"/>
      <c r="D35" s="131"/>
      <c r="E35" s="131"/>
      <c r="F35" s="92" t="s">
        <v>59</v>
      </c>
      <c r="G35" s="92"/>
      <c r="H35" s="55" t="s">
        <v>60</v>
      </c>
      <c r="I35" s="55"/>
      <c r="J35" s="55"/>
      <c r="K35" s="55"/>
      <c r="L35" s="55"/>
      <c r="M35" s="55"/>
      <c r="N35" s="132"/>
      <c r="O35" s="131"/>
      <c r="P35" s="131"/>
      <c r="Q35" s="131"/>
    </row>
    <row r="36" spans="1:18" x14ac:dyDescent="0.3">
      <c r="A36" s="7" t="s">
        <v>63</v>
      </c>
      <c r="B36" s="93" t="s">
        <v>64</v>
      </c>
      <c r="C36" s="93"/>
      <c r="D36" s="93"/>
      <c r="E36" s="142"/>
      <c r="F36" s="92" t="s">
        <v>65</v>
      </c>
      <c r="G36" s="92"/>
      <c r="H36" s="54" t="s">
        <v>66</v>
      </c>
      <c r="I36" s="54"/>
      <c r="J36" s="54"/>
      <c r="K36" s="54"/>
      <c r="L36" s="54"/>
      <c r="M36" s="54"/>
      <c r="N36" s="132" t="s">
        <v>71</v>
      </c>
      <c r="O36" s="131" t="s">
        <v>72</v>
      </c>
      <c r="P36" s="131"/>
      <c r="Q36" s="131"/>
    </row>
    <row r="37" spans="1:18" ht="14.4" customHeight="1" x14ac:dyDescent="0.3">
      <c r="A37" s="7" t="s">
        <v>67</v>
      </c>
      <c r="B37" s="93" t="s">
        <v>68</v>
      </c>
      <c r="C37" s="93"/>
      <c r="D37" s="93"/>
      <c r="E37" s="136"/>
      <c r="F37" s="141" t="s">
        <v>69</v>
      </c>
      <c r="G37" s="141"/>
      <c r="H37" s="131" t="s">
        <v>70</v>
      </c>
      <c r="I37" s="131"/>
      <c r="J37" s="131"/>
      <c r="K37" s="131"/>
      <c r="L37" s="131"/>
      <c r="M37" s="131"/>
      <c r="N37" s="132"/>
      <c r="O37" s="131"/>
      <c r="P37" s="131"/>
      <c r="Q37" s="131"/>
      <c r="R37" s="20"/>
    </row>
    <row r="38" spans="1:18" ht="15" customHeight="1" x14ac:dyDescent="0.3">
      <c r="A38" s="141" t="s">
        <v>73</v>
      </c>
      <c r="B38" s="131" t="s">
        <v>74</v>
      </c>
      <c r="C38" s="131"/>
      <c r="D38" s="131"/>
      <c r="E38" s="131"/>
      <c r="F38" s="141"/>
      <c r="G38" s="141"/>
      <c r="H38" s="131"/>
      <c r="I38" s="131"/>
      <c r="J38" s="131"/>
      <c r="K38" s="131"/>
      <c r="L38" s="131"/>
      <c r="M38" s="131"/>
      <c r="N38" s="33"/>
      <c r="O38" s="32"/>
      <c r="P38" s="32"/>
      <c r="Q38" s="32"/>
    </row>
    <row r="39" spans="1:18" ht="14.4" customHeight="1" x14ac:dyDescent="0.3">
      <c r="A39" s="141"/>
      <c r="B39" s="131"/>
      <c r="C39" s="131"/>
      <c r="D39" s="131"/>
      <c r="E39" s="131"/>
      <c r="F39" s="34"/>
      <c r="G39" s="34"/>
      <c r="H39" s="32"/>
      <c r="I39" s="32"/>
      <c r="J39" s="32"/>
      <c r="K39" s="32"/>
      <c r="L39" s="32"/>
      <c r="M39" s="32"/>
    </row>
    <row r="40" spans="1:18" ht="14.4" customHeight="1" x14ac:dyDescent="0.3">
      <c r="A40" s="141"/>
      <c r="B40" s="131"/>
      <c r="C40" s="131"/>
      <c r="D40" s="131"/>
      <c r="E40" s="131"/>
      <c r="F40" s="7"/>
      <c r="G40" s="7"/>
      <c r="H40" s="28"/>
      <c r="I40" s="28"/>
      <c r="J40" s="28"/>
      <c r="K40" s="28"/>
      <c r="L40" s="28"/>
      <c r="M40" s="28"/>
    </row>
    <row r="41" spans="1:18" x14ac:dyDescent="0.3">
      <c r="A41" s="27"/>
    </row>
    <row r="42" spans="1:18" x14ac:dyDescent="0.3">
      <c r="A42" s="29" t="s">
        <v>77</v>
      </c>
    </row>
    <row r="43" spans="1:18" x14ac:dyDescent="0.3">
      <c r="A43" s="30" t="s">
        <v>78</v>
      </c>
    </row>
  </sheetData>
  <sheetProtection algorithmName="SHA-512" hashValue="Ag4VFaxo/d6AU1v6h2Zet/TtcRzAR5oErveAIO6ZWS5XdSiffADnJOs2l2D4EPuOKBkWYzeZ2pcZIEdo/eXMRw==" saltValue="GWaGf2crYL3Q41NmD79cpA==" spinCount="100000" sheet="1" selectLockedCells="1"/>
  <mergeCells count="130">
    <mergeCell ref="A38:A40"/>
    <mergeCell ref="B38:E40"/>
    <mergeCell ref="F36:G36"/>
    <mergeCell ref="H37:M38"/>
    <mergeCell ref="F37:G38"/>
    <mergeCell ref="B34:E35"/>
    <mergeCell ref="A34:A35"/>
    <mergeCell ref="B36:E36"/>
    <mergeCell ref="B37:E37"/>
    <mergeCell ref="A30:E30"/>
    <mergeCell ref="O34:Q35"/>
    <mergeCell ref="O36:Q37"/>
    <mergeCell ref="N34:N35"/>
    <mergeCell ref="N36:N37"/>
    <mergeCell ref="N30:Q30"/>
    <mergeCell ref="M17:M19"/>
    <mergeCell ref="D26:H26"/>
    <mergeCell ref="B33:E33"/>
    <mergeCell ref="A17:A19"/>
    <mergeCell ref="B17:B19"/>
    <mergeCell ref="B31:E31"/>
    <mergeCell ref="B32:E32"/>
    <mergeCell ref="A20:F20"/>
    <mergeCell ref="K17:K19"/>
    <mergeCell ref="H17:H19"/>
    <mergeCell ref="H32:M32"/>
    <mergeCell ref="N17:N19"/>
    <mergeCell ref="P17:P19"/>
    <mergeCell ref="Q17:Q19"/>
    <mergeCell ref="O31:Q31"/>
    <mergeCell ref="I26:O26"/>
    <mergeCell ref="P26:Q26"/>
    <mergeCell ref="J17:J19"/>
    <mergeCell ref="A27:C29"/>
    <mergeCell ref="D29:H29"/>
    <mergeCell ref="D27:H28"/>
    <mergeCell ref="I29:M29"/>
    <mergeCell ref="I27:M28"/>
    <mergeCell ref="N29:O29"/>
    <mergeCell ref="N27:O28"/>
    <mergeCell ref="P29:Q29"/>
    <mergeCell ref="P27:Q28"/>
    <mergeCell ref="A11:A13"/>
    <mergeCell ref="N14:N16"/>
    <mergeCell ref="O14:O16"/>
    <mergeCell ref="D13:F13"/>
    <mergeCell ref="D14:F14"/>
    <mergeCell ref="B14:B16"/>
    <mergeCell ref="L14:L16"/>
    <mergeCell ref="K8:K10"/>
    <mergeCell ref="D24:H25"/>
    <mergeCell ref="K11:K13"/>
    <mergeCell ref="K14:K16"/>
    <mergeCell ref="H11:H13"/>
    <mergeCell ref="A14:A16"/>
    <mergeCell ref="J14:J16"/>
    <mergeCell ref="O17:O19"/>
    <mergeCell ref="I24:O25"/>
    <mergeCell ref="A21:F21"/>
    <mergeCell ref="A22:F22"/>
    <mergeCell ref="A24:C26"/>
    <mergeCell ref="B8:B10"/>
    <mergeCell ref="Q14:Q16"/>
    <mergeCell ref="G11:G13"/>
    <mergeCell ref="Q8:Q10"/>
    <mergeCell ref="L8:L10"/>
    <mergeCell ref="M8:M10"/>
    <mergeCell ref="O8:O10"/>
    <mergeCell ref="P8:P10"/>
    <mergeCell ref="D11:F11"/>
    <mergeCell ref="M14:M16"/>
    <mergeCell ref="B11:B13"/>
    <mergeCell ref="Q11:Q13"/>
    <mergeCell ref="A1:B7"/>
    <mergeCell ref="K7:Q7"/>
    <mergeCell ref="F35:G35"/>
    <mergeCell ref="H33:M33"/>
    <mergeCell ref="H34:M34"/>
    <mergeCell ref="H35:M35"/>
    <mergeCell ref="F30:M30"/>
    <mergeCell ref="L11:L13"/>
    <mergeCell ref="F31:G31"/>
    <mergeCell ref="F32:G32"/>
    <mergeCell ref="F34:G34"/>
    <mergeCell ref="G17:G19"/>
    <mergeCell ref="L17:L19"/>
    <mergeCell ref="I17:I19"/>
    <mergeCell ref="C3:D3"/>
    <mergeCell ref="E3:I3"/>
    <mergeCell ref="G14:G16"/>
    <mergeCell ref="H14:H16"/>
    <mergeCell ref="I14:I16"/>
    <mergeCell ref="A23:Q23"/>
    <mergeCell ref="E5:I5"/>
    <mergeCell ref="M11:M13"/>
    <mergeCell ref="P14:P16"/>
    <mergeCell ref="A8:A10"/>
    <mergeCell ref="C4:D4"/>
    <mergeCell ref="C5:D5"/>
    <mergeCell ref="N11:N13"/>
    <mergeCell ref="O11:O13"/>
    <mergeCell ref="J11:J13"/>
    <mergeCell ref="C1:Q2"/>
    <mergeCell ref="C6:D7"/>
    <mergeCell ref="E4:I4"/>
    <mergeCell ref="E6:I7"/>
    <mergeCell ref="D15:F15"/>
    <mergeCell ref="D16:F16"/>
    <mergeCell ref="D17:F17"/>
    <mergeCell ref="D18:F18"/>
    <mergeCell ref="D19:F19"/>
    <mergeCell ref="C8:F10"/>
    <mergeCell ref="G8:G10"/>
    <mergeCell ref="H8:H10"/>
    <mergeCell ref="I8:I10"/>
    <mergeCell ref="I11:I13"/>
    <mergeCell ref="D12:F12"/>
    <mergeCell ref="P11:P13"/>
    <mergeCell ref="K3:M3"/>
    <mergeCell ref="N3:Q3"/>
    <mergeCell ref="K4:M4"/>
    <mergeCell ref="K5:M6"/>
    <mergeCell ref="N4:Q4"/>
    <mergeCell ref="N5:Q6"/>
    <mergeCell ref="H36:M36"/>
    <mergeCell ref="O32:Q32"/>
    <mergeCell ref="N8:N10"/>
    <mergeCell ref="H31:M31"/>
    <mergeCell ref="O33:Q33"/>
    <mergeCell ref="P24:Q25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98" fitToHeight="0" orientation="landscape" r:id="rId1"/>
  <headerFooter>
    <oddFooter>&amp;L&amp;"Arial,Normal"&amp;9(24-05)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106680</xdr:colOff>
                    <xdr:row>4</xdr:row>
                    <xdr:rowOff>7620</xdr:rowOff>
                  </from>
                  <to>
                    <xdr:col>14</xdr:col>
                    <xdr:colOff>106680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14</xdr:col>
                    <xdr:colOff>388620</xdr:colOff>
                    <xdr:row>3</xdr:row>
                    <xdr:rowOff>182880</xdr:rowOff>
                  </from>
                  <to>
                    <xdr:col>15</xdr:col>
                    <xdr:colOff>259080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13</xdr:col>
                    <xdr:colOff>106680</xdr:colOff>
                    <xdr:row>4</xdr:row>
                    <xdr:rowOff>137160</xdr:rowOff>
                  </from>
                  <to>
                    <xdr:col>13</xdr:col>
                    <xdr:colOff>571500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14</xdr:col>
                    <xdr:colOff>381000</xdr:colOff>
                    <xdr:row>4</xdr:row>
                    <xdr:rowOff>137160</xdr:rowOff>
                  </from>
                  <to>
                    <xdr:col>15</xdr:col>
                    <xdr:colOff>373380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6</xdr:col>
                    <xdr:colOff>60960</xdr:colOff>
                    <xdr:row>5</xdr:row>
                    <xdr:rowOff>7620</xdr:rowOff>
                  </from>
                  <to>
                    <xdr:col>6</xdr:col>
                    <xdr:colOff>861060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4</xdr:col>
                    <xdr:colOff>60960</xdr:colOff>
                    <xdr:row>6</xdr:row>
                    <xdr:rowOff>7620</xdr:rowOff>
                  </from>
                  <to>
                    <xdr:col>5</xdr:col>
                    <xdr:colOff>137160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6</xdr:col>
                    <xdr:colOff>60960</xdr:colOff>
                    <xdr:row>5</xdr:row>
                    <xdr:rowOff>175260</xdr:rowOff>
                  </from>
                  <to>
                    <xdr:col>6</xdr:col>
                    <xdr:colOff>845820</xdr:colOff>
                    <xdr:row>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60960</xdr:colOff>
                    <xdr:row>5</xdr:row>
                    <xdr:rowOff>22860</xdr:rowOff>
                  </from>
                  <to>
                    <xdr:col>5</xdr:col>
                    <xdr:colOff>137160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6</xdr:col>
                    <xdr:colOff>792480</xdr:colOff>
                    <xdr:row>6</xdr:row>
                    <xdr:rowOff>0</xdr:rowOff>
                  </from>
                  <to>
                    <xdr:col>8</xdr:col>
                    <xdr:colOff>68580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6</xdr:col>
                    <xdr:colOff>792480</xdr:colOff>
                    <xdr:row>5</xdr:row>
                    <xdr:rowOff>22860</xdr:rowOff>
                  </from>
                  <to>
                    <xdr:col>7</xdr:col>
                    <xdr:colOff>655320</xdr:colOff>
                    <xdr:row>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4" name="Check Box 3">
              <controlPr defaultSize="0" autoFill="0" autoLine="0" autoPict="0">
                <anchor moveWithCells="1">
                  <from>
                    <xdr:col>7</xdr:col>
                    <xdr:colOff>723900</xdr:colOff>
                    <xdr:row>5</xdr:row>
                    <xdr:rowOff>22860</xdr:rowOff>
                  </from>
                  <to>
                    <xdr:col>10</xdr:col>
                    <xdr:colOff>114300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E811606DD2F4484DD1F40111D2D9B" ma:contentTypeVersion="6" ma:contentTypeDescription="Create a new document." ma:contentTypeScope="" ma:versionID="66826c4329d897bc60e8d44ab9ad75f3">
  <xsd:schema xmlns:xsd="http://www.w3.org/2001/XMLSchema" xmlns:xs="http://www.w3.org/2001/XMLSchema" xmlns:p="http://schemas.microsoft.com/office/2006/metadata/properties" xmlns:ns2="01cebaab-2d27-4bfd-bbd5-4e63f13c1030" xmlns:ns3="9f7d5447-87fd-4ab7-801b-613034aa2af0" targetNamespace="http://schemas.microsoft.com/office/2006/metadata/properties" ma:root="true" ma:fieldsID="55c789fd372e7feba8a577e8abbb2f83" ns2:_="" ns3:_="">
    <xsd:import namespace="01cebaab-2d27-4bfd-bbd5-4e63f13c1030"/>
    <xsd:import namespace="9f7d5447-87fd-4ab7-801b-613034aa2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baab-2d27-4bfd-bbd5-4e63f13c1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d5447-87fd-4ab7-801b-613034aa2a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C323F-5B8B-4ED5-82C9-22CD228E979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f7d5447-87fd-4ab7-801b-613034aa2af0"/>
    <ds:schemaRef ds:uri="http://purl.org/dc/elements/1.1/"/>
    <ds:schemaRef ds:uri="http://schemas.microsoft.com/office/2006/metadata/properties"/>
    <ds:schemaRef ds:uri="01cebaab-2d27-4bfd-bbd5-4e63f13c103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9AA19B-EB4B-47F7-BA8F-62674D63C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ebaab-2d27-4bfd-bbd5-4e63f13c1030"/>
    <ds:schemaRef ds:uri="9f7d5447-87fd-4ab7-801b-613034aa2a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710658-9FB2-47E4-A3CD-6D20DEF86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Demande rembours. formations</vt:lpstr>
    </vt:vector>
  </TitlesOfParts>
  <Manager/>
  <Company>CRDITED DE MONTREAL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Bélanger;Sandrine Beauparlant</dc:creator>
  <cp:keywords/>
  <dc:description/>
  <cp:lastModifiedBy>Sandrine Beauparlant</cp:lastModifiedBy>
  <cp:revision/>
  <dcterms:created xsi:type="dcterms:W3CDTF">2019-08-29T17:40:43Z</dcterms:created>
  <dcterms:modified xsi:type="dcterms:W3CDTF">2026-02-09T20:31:53Z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WorkbookID">
    <vt:lpwstr>58b7f633-3bb9-4479-8bde-04f83bf5dbb0</vt:lpwstr>
  </property>
  <property fmtid="{D5CDD505-2E9C-101B-9397-08002B2CF9AE}" pid="3" name="ContentTypeId">
    <vt:lpwstr>0x0101001D1E811606DD2F4484DD1F40111D2D9B</vt:lpwstr>
  </property>
  <property fmtid="{D5CDD505-2E9C-101B-9397-08002B2CF9AE}" pid="4" name="MSIP_Label_6a7d8d5d-78e2-4a62-9fcd-016eb5e4c57c_Enabled">
    <vt:lpwstr>true</vt:lpwstr>
  </property>
  <property fmtid="{D5CDD505-2E9C-101B-9397-08002B2CF9AE}" pid="5" name="MSIP_Label_6a7d8d5d-78e2-4a62-9fcd-016eb5e4c57c_SetDate">
    <vt:lpwstr>2025-02-19T15:46:51Z</vt:lpwstr>
  </property>
  <property fmtid="{D5CDD505-2E9C-101B-9397-08002B2CF9AE}" pid="6" name="MSIP_Label_6a7d8d5d-78e2-4a62-9fcd-016eb5e4c57c_Method">
    <vt:lpwstr>Standard</vt:lpwstr>
  </property>
  <property fmtid="{D5CDD505-2E9C-101B-9397-08002B2CF9AE}" pid="7" name="MSIP_Label_6a7d8d5d-78e2-4a62-9fcd-016eb5e4c57c_Name">
    <vt:lpwstr>Général</vt:lpwstr>
  </property>
  <property fmtid="{D5CDD505-2E9C-101B-9397-08002B2CF9AE}" pid="8" name="MSIP_Label_6a7d8d5d-78e2-4a62-9fcd-016eb5e4c57c_SiteId">
    <vt:lpwstr>06e1fe28-5f8b-4075-bf6c-ae24be1a7992</vt:lpwstr>
  </property>
  <property fmtid="{D5CDD505-2E9C-101B-9397-08002B2CF9AE}" pid="9" name="MSIP_Label_6a7d8d5d-78e2-4a62-9fcd-016eb5e4c57c_ActionId">
    <vt:lpwstr>28790ea5-099a-4583-a206-70b403d5f8a1</vt:lpwstr>
  </property>
  <property fmtid="{D5CDD505-2E9C-101B-9397-08002B2CF9AE}" pid="10" name="MSIP_Label_6a7d8d5d-78e2-4a62-9fcd-016eb5e4c57c_ContentBits">
    <vt:lpwstr>0</vt:lpwstr>
  </property>
  <property fmtid="{D5CDD505-2E9C-101B-9397-08002B2CF9AE}" pid="11" name="MSIP_Label_6a7d8d5d-78e2-4a62-9fcd-016eb5e4c57c_Tag">
    <vt:lpwstr>10, 3, 0, 2</vt:lpwstr>
  </property>
</Properties>
</file>